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Files/asq0511/committees/Membership/"/>
    </mc:Choice>
  </mc:AlternateContent>
  <xr:revisionPtr revIDLastSave="0" documentId="13_ncr:1_{1DE9AE1C-EC43-C04D-AD28-2B7D9CD6A97A}" xr6:coauthVersionLast="36" xr6:coauthVersionMax="45" xr10:uidLastSave="{00000000-0000-0000-0000-000000000000}"/>
  <bookViews>
    <workbookView xWindow="1740" yWindow="0" windowWidth="29100" windowHeight="16100" xr2:uid="{126577EE-E776-4A63-9A39-F6C5CB918D1B}"/>
  </bookViews>
  <sheets>
    <sheet name="Sheet1" sheetId="1" r:id="rId1"/>
  </sheets>
  <definedNames>
    <definedName name="_xlnm.Print_Area" localSheetId="0">Sheet1!$B$1:$O$48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7" i="1" l="1"/>
  <c r="M47" i="1" l="1"/>
  <c r="K47" i="1"/>
  <c r="J47" i="1"/>
  <c r="I47" i="1"/>
  <c r="H47" i="1"/>
  <c r="G47" i="1"/>
  <c r="F47" i="1"/>
  <c r="E47" i="1"/>
  <c r="L15" i="1"/>
  <c r="M37" i="1" l="1"/>
  <c r="M39" i="1"/>
  <c r="M40" i="1"/>
  <c r="M41" i="1"/>
  <c r="M42" i="1"/>
  <c r="M43" i="1"/>
  <c r="M44" i="1"/>
  <c r="M36" i="1"/>
  <c r="L45" i="1"/>
  <c r="L38" i="1"/>
  <c r="O11" i="1"/>
  <c r="O7" i="1"/>
  <c r="O8" i="1"/>
  <c r="O9" i="1"/>
  <c r="O10" i="1"/>
  <c r="O12" i="1"/>
  <c r="O5" i="1"/>
  <c r="O4" i="1"/>
  <c r="N6" i="1"/>
  <c r="L21" i="1" l="1"/>
  <c r="K45" i="1" l="1"/>
  <c r="K38" i="1"/>
  <c r="M6" i="1"/>
  <c r="G45" i="1" l="1"/>
  <c r="G38" i="1"/>
  <c r="H45" i="1"/>
  <c r="J38" i="1"/>
  <c r="I38" i="1"/>
  <c r="H38" i="1"/>
  <c r="D45" i="1"/>
  <c r="M45" i="1" s="1"/>
  <c r="D38" i="1"/>
  <c r="M38" i="1" s="1"/>
  <c r="J45" i="1" l="1"/>
  <c r="E38" i="1"/>
  <c r="F45" i="1" l="1"/>
  <c r="F38" i="1"/>
  <c r="I45" i="1" l="1"/>
  <c r="L6" i="1" l="1"/>
  <c r="K6" i="1"/>
  <c r="O6" i="1" s="1"/>
  <c r="F21" i="1"/>
  <c r="F13" i="1" l="1"/>
  <c r="D13" i="1"/>
  <c r="H12" i="1"/>
  <c r="H11" i="1"/>
  <c r="H10" i="1"/>
  <c r="H9" i="1"/>
  <c r="H8" i="1"/>
  <c r="H7" i="1"/>
  <c r="D6" i="1"/>
  <c r="H13" i="1" l="1"/>
</calcChain>
</file>

<file path=xl/sharedStrings.xml><?xml version="1.0" encoding="utf-8"?>
<sst xmlns="http://schemas.openxmlformats.org/spreadsheetml/2006/main" count="68" uniqueCount="56">
  <si>
    <t>Members</t>
  </si>
  <si>
    <t>UNPaid</t>
  </si>
  <si>
    <t>Paid</t>
  </si>
  <si>
    <t>Associate</t>
  </si>
  <si>
    <t xml:space="preserve">Full </t>
  </si>
  <si>
    <t>Organization</t>
  </si>
  <si>
    <t>Organmember</t>
  </si>
  <si>
    <t>Senior</t>
  </si>
  <si>
    <t>Student</t>
  </si>
  <si>
    <t xml:space="preserve">Section 0511 Northern Virginia </t>
  </si>
  <si>
    <t>Payment Per Member</t>
  </si>
  <si>
    <t xml:space="preserve">Total Revenue </t>
  </si>
  <si>
    <t xml:space="preserve">If the payment per member remains $10.50 per paid </t>
  </si>
  <si>
    <t xml:space="preserve">member then the max revenue would be </t>
  </si>
  <si>
    <t>DELTA</t>
  </si>
  <si>
    <t>16% UNPaid</t>
  </si>
  <si>
    <t>Total membership loss from March 2020</t>
  </si>
  <si>
    <t>Projected Membership for December</t>
  </si>
  <si>
    <t>Delta</t>
  </si>
  <si>
    <t>1 to 4</t>
  </si>
  <si>
    <t>1 to 9</t>
  </si>
  <si>
    <t>Current:</t>
  </si>
  <si>
    <t>%</t>
  </si>
  <si>
    <t xml:space="preserve">Emails Listed: </t>
  </si>
  <si>
    <t>As a reminder the email list is tracked when used.</t>
  </si>
  <si>
    <t>States:</t>
  </si>
  <si>
    <t>CO       2</t>
  </si>
  <si>
    <t>CT        1</t>
  </si>
  <si>
    <t>DC       7</t>
  </si>
  <si>
    <t>FL        7</t>
  </si>
  <si>
    <t>GA        2</t>
  </si>
  <si>
    <t xml:space="preserve">IL          1     </t>
  </si>
  <si>
    <t>LA        1</t>
  </si>
  <si>
    <t>MA      1</t>
  </si>
  <si>
    <t>MD   120</t>
  </si>
  <si>
    <t>MO    1</t>
  </si>
  <si>
    <t>NJ       3</t>
  </si>
  <si>
    <t>NC      1</t>
  </si>
  <si>
    <t>NY     1</t>
  </si>
  <si>
    <t>PA     2</t>
  </si>
  <si>
    <t>SC     5</t>
  </si>
  <si>
    <t>TX     2</t>
  </si>
  <si>
    <t>UT     2</t>
  </si>
  <si>
    <t>VA   448</t>
  </si>
  <si>
    <t>WV     2</t>
  </si>
  <si>
    <t>WA        1</t>
  </si>
  <si>
    <t>WI        1</t>
  </si>
  <si>
    <t>Ledbury, Herefordshire  1</t>
  </si>
  <si>
    <t>FPO/AE  1</t>
  </si>
  <si>
    <t>21 States</t>
  </si>
  <si>
    <t>2 Iternational</t>
  </si>
  <si>
    <t>Projected Paid Memebrs December</t>
  </si>
  <si>
    <t xml:space="preserve">Outside of the Commonwealth of Virginia:  </t>
  </si>
  <si>
    <t>2 individuals did not list an address</t>
  </si>
  <si>
    <t xml:space="preserve">            Decline in Membership</t>
  </si>
  <si>
    <t>Member Loss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</si>
</sst>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0.0%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9" xfId="0" applyBorder="1"/>
    <xf numFmtId="0" fontId="1" fillId="0" borderId="10" xfId="0" applyFont="1" applyBorder="1"/>
    <xf numFmtId="0" fontId="0" fillId="0" borderId="10" xfId="0" applyBorder="1"/>
    <xf numFmtId="0" fontId="0" fillId="0" borderId="11" xfId="0" applyBorder="1"/>
    <xf numFmtId="0" fontId="1" fillId="0" borderId="0" xfId="0" applyFont="1"/>
    <xf numFmtId="14" fontId="2" fillId="0" borderId="0" xfId="0" applyNumberFormat="1" applyFont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2" fillId="2" borderId="4" xfId="0" applyFont="1" applyFill="1" applyBorder="1"/>
    <xf numFmtId="0" fontId="2" fillId="2" borderId="5" xfId="0" applyFont="1" applyFill="1" applyBorder="1"/>
    <xf numFmtId="0" fontId="3" fillId="0" borderId="6" xfId="0" applyFont="1" applyBorder="1"/>
    <xf numFmtId="0" fontId="3" fillId="2" borderId="6" xfId="0" applyFont="1" applyFill="1" applyBorder="1"/>
    <xf numFmtId="0" fontId="3" fillId="0" borderId="7" xfId="0" applyFont="1" applyBorder="1"/>
    <xf numFmtId="0" fontId="3" fillId="2" borderId="4" xfId="0" applyFont="1" applyFill="1" applyBorder="1"/>
    <xf numFmtId="0" fontId="2" fillId="2" borderId="8" xfId="0" applyFont="1" applyFill="1" applyBorder="1"/>
    <xf numFmtId="0" fontId="2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0" fontId="2" fillId="0" borderId="0" xfId="0" applyFont="1" applyFill="1" applyBorder="1"/>
    <xf numFmtId="0" fontId="2" fillId="0" borderId="0" xfId="0" applyFont="1"/>
    <xf numFmtId="0" fontId="2" fillId="0" borderId="0" xfId="0" applyFont="1" applyAlignment="1">
      <alignment horizontal="center"/>
    </xf>
    <xf numFmtId="44" fontId="2" fillId="0" borderId="0" xfId="0" applyNumberFormat="1" applyFont="1"/>
    <xf numFmtId="14" fontId="0" fillId="0" borderId="0" xfId="0" applyNumberFormat="1" applyAlignment="1">
      <alignment horizontal="center"/>
    </xf>
    <xf numFmtId="0" fontId="4" fillId="2" borderId="2" xfId="0" applyFont="1" applyFill="1" applyBorder="1"/>
    <xf numFmtId="0" fontId="0" fillId="0" borderId="6" xfId="0" applyBorder="1"/>
    <xf numFmtId="0" fontId="0" fillId="0" borderId="0" xfId="0" applyBorder="1"/>
    <xf numFmtId="0" fontId="4" fillId="2" borderId="6" xfId="0" applyFont="1" applyFill="1" applyBorder="1"/>
    <xf numFmtId="0" fontId="2" fillId="2" borderId="6" xfId="0" applyFont="1" applyFill="1" applyBorder="1"/>
    <xf numFmtId="0" fontId="1" fillId="2" borderId="6" xfId="0" applyFont="1" applyFill="1" applyBorder="1"/>
    <xf numFmtId="0" fontId="2" fillId="2" borderId="7" xfId="0" applyFont="1" applyFill="1" applyBorder="1"/>
    <xf numFmtId="0" fontId="0" fillId="2" borderId="6" xfId="0" applyFill="1" applyBorder="1"/>
    <xf numFmtId="0" fontId="4" fillId="2" borderId="1" xfId="0" applyFont="1" applyFill="1" applyBorder="1"/>
    <xf numFmtId="0" fontId="4" fillId="2" borderId="4" xfId="0" applyFont="1" applyFill="1" applyBorder="1"/>
    <xf numFmtId="0" fontId="0" fillId="2" borderId="4" xfId="0" applyFill="1" applyBorder="1"/>
    <xf numFmtId="0" fontId="1" fillId="0" borderId="13" xfId="0" applyFont="1" applyBorder="1"/>
    <xf numFmtId="0" fontId="1" fillId="2" borderId="13" xfId="0" applyFont="1" applyFill="1" applyBorder="1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0" fillId="0" borderId="0" xfId="0" applyAlignment="1">
      <alignment horizontal="center"/>
    </xf>
    <xf numFmtId="7" fontId="0" fillId="0" borderId="0" xfId="0" applyNumberFormat="1"/>
    <xf numFmtId="14" fontId="0" fillId="0" borderId="0" xfId="0" applyNumberFormat="1"/>
    <xf numFmtId="0" fontId="2" fillId="2" borderId="2" xfId="0" applyFont="1" applyFill="1" applyBorder="1" applyAlignment="1">
      <alignment horizontal="right" vertical="center"/>
    </xf>
    <xf numFmtId="0" fontId="1" fillId="2" borderId="10" xfId="0" applyFont="1" applyFill="1" applyBorder="1"/>
    <xf numFmtId="0" fontId="2" fillId="2" borderId="14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164" fontId="2" fillId="2" borderId="17" xfId="0" applyNumberFormat="1" applyFont="1" applyFill="1" applyBorder="1"/>
    <xf numFmtId="164" fontId="2" fillId="2" borderId="16" xfId="0" applyNumberFormat="1" applyFont="1" applyFill="1" applyBorder="1"/>
    <xf numFmtId="164" fontId="4" fillId="0" borderId="0" xfId="0" applyNumberFormat="1" applyFont="1" applyAlignment="1">
      <alignment horizontal="center"/>
    </xf>
    <xf numFmtId="0" fontId="2" fillId="2" borderId="18" xfId="0" applyFont="1" applyFill="1" applyBorder="1" applyAlignment="1">
      <alignment horizontal="center"/>
    </xf>
    <xf numFmtId="164" fontId="2" fillId="2" borderId="19" xfId="0" applyNumberFormat="1" applyFont="1" applyFill="1" applyBorder="1"/>
    <xf numFmtId="0" fontId="2" fillId="2" borderId="18" xfId="0" applyFont="1" applyFill="1" applyBorder="1" applyAlignment="1">
      <alignment horizontal="right" vertical="center"/>
    </xf>
    <xf numFmtId="0" fontId="2" fillId="2" borderId="17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20" xfId="0" applyFont="1" applyFill="1" applyBorder="1"/>
    <xf numFmtId="0" fontId="0" fillId="0" borderId="20" xfId="0" applyBorder="1"/>
    <xf numFmtId="7" fontId="2" fillId="0" borderId="12" xfId="0" applyNumberFormat="1" applyFont="1" applyBorder="1" applyAlignment="1">
      <alignment horizontal="center"/>
    </xf>
    <xf numFmtId="0" fontId="3" fillId="0" borderId="6" xfId="0" applyFont="1" applyFill="1" applyBorder="1"/>
    <xf numFmtId="0" fontId="1" fillId="0" borderId="10" xfId="0" applyFont="1" applyFill="1" applyBorder="1"/>
    <xf numFmtId="7" fontId="4" fillId="0" borderId="12" xfId="0" applyNumberFormat="1" applyFont="1" applyBorder="1" applyAlignment="1">
      <alignment horizontal="center"/>
    </xf>
    <xf numFmtId="7" fontId="4" fillId="0" borderId="0" xfId="0" applyNumberFormat="1" applyFont="1"/>
    <xf numFmtId="0" fontId="5" fillId="0" borderId="0" xfId="0" applyFont="1" applyFill="1"/>
    <xf numFmtId="0" fontId="2" fillId="0" borderId="6" xfId="0" applyFont="1" applyBorder="1"/>
    <xf numFmtId="44" fontId="2" fillId="0" borderId="6" xfId="0" applyNumberFormat="1" applyFont="1" applyBorder="1"/>
    <xf numFmtId="0" fontId="2" fillId="0" borderId="1" xfId="0" applyFont="1" applyBorder="1"/>
    <xf numFmtId="0" fontId="2" fillId="0" borderId="2" xfId="0" applyFont="1" applyBorder="1"/>
    <xf numFmtId="0" fontId="2" fillId="3" borderId="2" xfId="0" applyFont="1" applyFill="1" applyBorder="1"/>
    <xf numFmtId="44" fontId="2" fillId="0" borderId="2" xfId="0" applyNumberFormat="1" applyFont="1" applyBorder="1"/>
    <xf numFmtId="0" fontId="2" fillId="0" borderId="3" xfId="0" applyFont="1" applyBorder="1"/>
    <xf numFmtId="0" fontId="2" fillId="0" borderId="4" xfId="0" applyFont="1" applyBorder="1"/>
    <xf numFmtId="7" fontId="0" fillId="0" borderId="7" xfId="0" applyNumberFormat="1" applyBorder="1"/>
    <xf numFmtId="0" fontId="2" fillId="0" borderId="9" xfId="0" applyFont="1" applyBorder="1"/>
    <xf numFmtId="0" fontId="2" fillId="3" borderId="13" xfId="0" applyFont="1" applyFill="1" applyBorder="1"/>
    <xf numFmtId="0" fontId="2" fillId="0" borderId="13" xfId="0" applyFont="1" applyBorder="1"/>
    <xf numFmtId="0" fontId="0" fillId="0" borderId="13" xfId="0" applyBorder="1"/>
    <xf numFmtId="0" fontId="2" fillId="0" borderId="11" xfId="0" applyFont="1" applyBorder="1"/>
    <xf numFmtId="164" fontId="0" fillId="0" borderId="0" xfId="0" applyNumberFormat="1"/>
    <xf numFmtId="0" fontId="4" fillId="0" borderId="4" xfId="0" applyFont="1" applyBorder="1"/>
    <xf numFmtId="0" fontId="4" fillId="0" borderId="0" xfId="0" applyFont="1" applyFill="1" applyBorder="1"/>
    <xf numFmtId="0" fontId="2" fillId="0" borderId="0" xfId="0" applyFont="1" applyBorder="1" applyAlignment="1">
      <alignment horizontal="center"/>
    </xf>
    <xf numFmtId="0" fontId="0" fillId="0" borderId="1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4523F-3D56-41E3-909B-EC4241452D9B}">
  <sheetPr>
    <pageSetUpPr fitToPage="1"/>
  </sheetPr>
  <dimension ref="B2:O48"/>
  <sheetViews>
    <sheetView tabSelected="1" workbookViewId="0">
      <selection activeCell="B1" sqref="B1:O48"/>
    </sheetView>
  </sheetViews>
  <sheetFormatPr baseColWidth="10" defaultColWidth="8.83203125" defaultRowHeight="15" x14ac:dyDescent="0.2"/>
  <cols>
    <col min="2" max="2" width="11.5" customWidth="1"/>
    <col min="3" max="3" width="14.5" customWidth="1"/>
    <col min="4" max="4" width="9.1640625" bestFit="1" customWidth="1"/>
    <col min="5" max="5" width="10.6640625" customWidth="1"/>
    <col min="6" max="6" width="10.83203125" bestFit="1" customWidth="1"/>
    <col min="7" max="7" width="10.33203125" customWidth="1"/>
    <col min="9" max="9" width="9.1640625" bestFit="1" customWidth="1"/>
    <col min="10" max="10" width="9.83203125" customWidth="1"/>
    <col min="11" max="13" width="9.6640625" customWidth="1"/>
    <col min="14" max="14" width="9.1640625" bestFit="1" customWidth="1"/>
  </cols>
  <sheetData>
    <row r="2" spans="2:15" x14ac:dyDescent="0.2">
      <c r="K2" s="42">
        <v>1</v>
      </c>
      <c r="L2" s="42">
        <v>2</v>
      </c>
      <c r="M2" s="42">
        <v>3</v>
      </c>
      <c r="N2" s="42">
        <v>4</v>
      </c>
      <c r="O2" s="42" t="s">
        <v>19</v>
      </c>
    </row>
    <row r="3" spans="2:15" ht="20" thickBot="1" x14ac:dyDescent="0.3">
      <c r="B3" s="5" t="s">
        <v>9</v>
      </c>
      <c r="K3" s="26">
        <v>44055</v>
      </c>
      <c r="L3" s="26">
        <v>44076</v>
      </c>
      <c r="M3" s="26">
        <v>44109</v>
      </c>
      <c r="N3" s="44">
        <v>44137</v>
      </c>
      <c r="O3" s="42" t="s">
        <v>18</v>
      </c>
    </row>
    <row r="4" spans="2:15" ht="16" x14ac:dyDescent="0.2">
      <c r="B4" s="6">
        <v>44137</v>
      </c>
      <c r="C4" s="7" t="s">
        <v>0</v>
      </c>
      <c r="D4" s="8">
        <v>615</v>
      </c>
      <c r="E4" s="9"/>
      <c r="F4" s="9"/>
      <c r="G4" s="9"/>
      <c r="H4" s="9"/>
      <c r="I4" s="10"/>
      <c r="K4" s="8">
        <v>651</v>
      </c>
      <c r="L4" s="8">
        <v>639</v>
      </c>
      <c r="M4" s="8">
        <v>628</v>
      </c>
      <c r="N4" s="31">
        <v>615</v>
      </c>
      <c r="O4" s="42">
        <f>K4-N4</f>
        <v>36</v>
      </c>
    </row>
    <row r="5" spans="2:15" ht="17" thickBot="1" x14ac:dyDescent="0.25">
      <c r="C5" s="11" t="s">
        <v>1</v>
      </c>
      <c r="D5" s="12">
        <v>99</v>
      </c>
      <c r="E5" s="13"/>
      <c r="F5" s="13"/>
      <c r="G5" s="11" t="s">
        <v>15</v>
      </c>
      <c r="H5" s="14"/>
      <c r="I5" s="15"/>
      <c r="K5" s="12">
        <v>102</v>
      </c>
      <c r="L5" s="12">
        <v>97</v>
      </c>
      <c r="M5" s="12">
        <v>102</v>
      </c>
      <c r="N5" s="12">
        <v>99</v>
      </c>
      <c r="O5" s="42">
        <f t="shared" ref="O5:O12" si="0">K5-N5</f>
        <v>3</v>
      </c>
    </row>
    <row r="6" spans="2:15" ht="17" thickTop="1" x14ac:dyDescent="0.2">
      <c r="C6" s="16"/>
      <c r="D6" s="17">
        <f>D4-D5</f>
        <v>516</v>
      </c>
      <c r="E6" s="13"/>
      <c r="F6" s="18" t="s">
        <v>1</v>
      </c>
      <c r="G6" s="19"/>
      <c r="H6" s="18" t="s">
        <v>2</v>
      </c>
      <c r="I6" s="15"/>
      <c r="K6" s="17">
        <f>K4-K5</f>
        <v>549</v>
      </c>
      <c r="L6" s="17">
        <f>L4-L5</f>
        <v>542</v>
      </c>
      <c r="M6" s="17">
        <f>M4-M5</f>
        <v>526</v>
      </c>
      <c r="N6" s="17">
        <f>N4-N5</f>
        <v>516</v>
      </c>
      <c r="O6" s="42">
        <f t="shared" si="0"/>
        <v>33</v>
      </c>
    </row>
    <row r="7" spans="2:15" ht="16" x14ac:dyDescent="0.2">
      <c r="C7" s="20" t="s">
        <v>3</v>
      </c>
      <c r="D7" s="13">
        <v>3</v>
      </c>
      <c r="E7" s="13"/>
      <c r="F7" s="13">
        <v>3</v>
      </c>
      <c r="G7" s="13"/>
      <c r="H7" s="13">
        <f t="shared" ref="H7:H12" si="1">D7-F7</f>
        <v>0</v>
      </c>
      <c r="I7" s="15"/>
      <c r="K7" s="13">
        <v>14</v>
      </c>
      <c r="L7" s="13">
        <v>10</v>
      </c>
      <c r="M7" s="13">
        <v>8</v>
      </c>
      <c r="N7" s="13">
        <v>3</v>
      </c>
      <c r="O7" s="42">
        <f t="shared" si="0"/>
        <v>11</v>
      </c>
    </row>
    <row r="8" spans="2:15" ht="16" x14ac:dyDescent="0.2">
      <c r="C8" s="20" t="s">
        <v>4</v>
      </c>
      <c r="D8" s="13">
        <v>446</v>
      </c>
      <c r="E8" s="13"/>
      <c r="F8" s="13">
        <v>80</v>
      </c>
      <c r="G8" s="13"/>
      <c r="H8" s="13">
        <f t="shared" si="1"/>
        <v>366</v>
      </c>
      <c r="I8" s="15"/>
      <c r="K8" s="13">
        <v>468</v>
      </c>
      <c r="L8" s="13">
        <v>462</v>
      </c>
      <c r="M8" s="13">
        <v>453</v>
      </c>
      <c r="N8" s="13">
        <v>446</v>
      </c>
      <c r="O8" s="42">
        <f t="shared" si="0"/>
        <v>22</v>
      </c>
    </row>
    <row r="9" spans="2:15" ht="16" x14ac:dyDescent="0.2">
      <c r="C9" s="20" t="s">
        <v>5</v>
      </c>
      <c r="D9" s="13">
        <v>5</v>
      </c>
      <c r="E9" s="13"/>
      <c r="F9" s="13">
        <v>0</v>
      </c>
      <c r="G9" s="13"/>
      <c r="H9" s="13">
        <f t="shared" si="1"/>
        <v>5</v>
      </c>
      <c r="I9" s="15"/>
      <c r="K9" s="13">
        <v>5</v>
      </c>
      <c r="L9" s="13">
        <v>5</v>
      </c>
      <c r="M9" s="13">
        <v>5</v>
      </c>
      <c r="N9" s="13">
        <v>5</v>
      </c>
      <c r="O9" s="42">
        <f t="shared" si="0"/>
        <v>0</v>
      </c>
    </row>
    <row r="10" spans="2:15" ht="16" x14ac:dyDescent="0.2">
      <c r="C10" s="20" t="s">
        <v>6</v>
      </c>
      <c r="D10" s="13">
        <v>5</v>
      </c>
      <c r="E10" s="13"/>
      <c r="F10" s="13">
        <v>1</v>
      </c>
      <c r="G10" s="13"/>
      <c r="H10" s="13">
        <f t="shared" si="1"/>
        <v>4</v>
      </c>
      <c r="I10" s="15"/>
      <c r="K10" s="13">
        <v>6</v>
      </c>
      <c r="L10" s="13">
        <v>6</v>
      </c>
      <c r="M10" s="13">
        <v>6</v>
      </c>
      <c r="N10" s="13">
        <v>5</v>
      </c>
      <c r="O10" s="42">
        <f t="shared" si="0"/>
        <v>1</v>
      </c>
    </row>
    <row r="11" spans="2:15" ht="16" x14ac:dyDescent="0.2">
      <c r="C11" s="20" t="s">
        <v>7</v>
      </c>
      <c r="D11" s="13">
        <v>138</v>
      </c>
      <c r="E11" s="13"/>
      <c r="F11" s="13">
        <v>12</v>
      </c>
      <c r="G11" s="13"/>
      <c r="H11" s="13">
        <f t="shared" si="1"/>
        <v>126</v>
      </c>
      <c r="I11" s="15"/>
      <c r="K11" s="13">
        <v>138</v>
      </c>
      <c r="L11" s="13">
        <v>138</v>
      </c>
      <c r="M11" s="13">
        <v>138</v>
      </c>
      <c r="N11" s="13">
        <v>138</v>
      </c>
      <c r="O11" s="42">
        <f t="shared" si="0"/>
        <v>0</v>
      </c>
    </row>
    <row r="12" spans="2:15" ht="17" thickBot="1" x14ac:dyDescent="0.25">
      <c r="C12" s="20" t="s">
        <v>8</v>
      </c>
      <c r="D12" s="21">
        <v>18</v>
      </c>
      <c r="E12" s="21"/>
      <c r="F12" s="21">
        <v>3</v>
      </c>
      <c r="G12" s="21"/>
      <c r="H12" s="21">
        <f t="shared" si="1"/>
        <v>15</v>
      </c>
      <c r="I12" s="15"/>
      <c r="K12" s="21">
        <v>20</v>
      </c>
      <c r="L12" s="21">
        <v>18</v>
      </c>
      <c r="M12" s="21">
        <v>18</v>
      </c>
      <c r="N12" s="21">
        <v>18</v>
      </c>
      <c r="O12" s="42">
        <f t="shared" si="0"/>
        <v>2</v>
      </c>
    </row>
    <row r="13" spans="2:15" ht="21" thickTop="1" thickBot="1" x14ac:dyDescent="0.3">
      <c r="C13" s="1"/>
      <c r="D13" s="2">
        <f>SUM(D7:D12)</f>
        <v>615</v>
      </c>
      <c r="E13" s="3" t="s">
        <v>0</v>
      </c>
      <c r="F13" s="2">
        <f>SUM(F7:F12)</f>
        <v>99</v>
      </c>
      <c r="G13" s="3"/>
      <c r="H13" s="2">
        <f>SUM(H7:H12)</f>
        <v>516</v>
      </c>
      <c r="I13" s="4" t="s">
        <v>0</v>
      </c>
    </row>
    <row r="15" spans="2:15" ht="16" x14ac:dyDescent="0.2">
      <c r="C15" s="22" t="s">
        <v>12</v>
      </c>
      <c r="I15" s="41" t="s">
        <v>54</v>
      </c>
      <c r="J15" s="41"/>
      <c r="K15" s="81"/>
      <c r="L15" s="53">
        <f>L16/D36</f>
        <v>9.1172214182344433E-2</v>
      </c>
      <c r="M15" s="41"/>
    </row>
    <row r="16" spans="2:15" ht="16" x14ac:dyDescent="0.2">
      <c r="C16" s="22" t="s">
        <v>13</v>
      </c>
      <c r="H16" s="41" t="s">
        <v>16</v>
      </c>
      <c r="L16" s="50">
        <v>63</v>
      </c>
    </row>
    <row r="17" spans="2:14" ht="16" x14ac:dyDescent="0.2">
      <c r="C17" s="23" t="s">
        <v>17</v>
      </c>
      <c r="F17" s="40">
        <v>605</v>
      </c>
      <c r="H17" s="41"/>
      <c r="L17" s="40"/>
      <c r="M17" s="53"/>
    </row>
    <row r="19" spans="2:14" ht="16" x14ac:dyDescent="0.2">
      <c r="C19" s="23" t="s">
        <v>51</v>
      </c>
      <c r="D19" s="23"/>
      <c r="E19" s="23"/>
      <c r="F19" s="24">
        <v>509</v>
      </c>
      <c r="K19" s="41" t="s">
        <v>21</v>
      </c>
      <c r="L19" s="50">
        <v>516</v>
      </c>
    </row>
    <row r="20" spans="2:14" ht="17" thickBot="1" x14ac:dyDescent="0.25">
      <c r="C20" s="23" t="s">
        <v>10</v>
      </c>
      <c r="D20" s="23"/>
      <c r="E20" s="23"/>
      <c r="F20" s="61">
        <v>10.5</v>
      </c>
      <c r="L20" s="64">
        <v>10.5</v>
      </c>
    </row>
    <row r="21" spans="2:14" ht="17" thickTop="1" x14ac:dyDescent="0.2">
      <c r="C21" s="23" t="s">
        <v>11</v>
      </c>
      <c r="D21" s="23"/>
      <c r="E21" s="23"/>
      <c r="F21" s="25">
        <f>F19*F20</f>
        <v>5344.5</v>
      </c>
      <c r="L21" s="65">
        <f>L19*L20</f>
        <v>5418</v>
      </c>
    </row>
    <row r="22" spans="2:14" ht="16" x14ac:dyDescent="0.2">
      <c r="C22" s="23"/>
      <c r="D22" s="23"/>
      <c r="E22" s="23"/>
      <c r="F22" s="25"/>
      <c r="L22" s="43"/>
    </row>
    <row r="23" spans="2:14" ht="16" x14ac:dyDescent="0.2">
      <c r="C23" s="23" t="s">
        <v>23</v>
      </c>
      <c r="D23" s="24">
        <v>529</v>
      </c>
      <c r="E23" s="23" t="s">
        <v>24</v>
      </c>
      <c r="F23" s="25"/>
      <c r="L23" s="43"/>
    </row>
    <row r="24" spans="2:14" ht="17" thickBot="1" x14ac:dyDescent="0.25">
      <c r="C24" s="23"/>
      <c r="D24" s="23"/>
      <c r="E24" s="23"/>
      <c r="F24" s="25"/>
      <c r="L24" s="43"/>
      <c r="N24">
        <v>448</v>
      </c>
    </row>
    <row r="25" spans="2:14" ht="16" x14ac:dyDescent="0.2">
      <c r="C25" s="69" t="s">
        <v>25</v>
      </c>
      <c r="D25" s="70" t="s">
        <v>26</v>
      </c>
      <c r="E25" s="71" t="s">
        <v>28</v>
      </c>
      <c r="F25" s="72" t="s">
        <v>30</v>
      </c>
      <c r="G25" s="70" t="s">
        <v>32</v>
      </c>
      <c r="H25" s="71" t="s">
        <v>34</v>
      </c>
      <c r="I25" s="70" t="s">
        <v>37</v>
      </c>
      <c r="J25" s="70" t="s">
        <v>38</v>
      </c>
      <c r="K25" s="70" t="s">
        <v>40</v>
      </c>
      <c r="L25" s="73" t="s">
        <v>42</v>
      </c>
      <c r="N25">
        <v>165</v>
      </c>
    </row>
    <row r="26" spans="2:14" ht="17" thickBot="1" x14ac:dyDescent="0.25">
      <c r="C26" s="74" t="s">
        <v>49</v>
      </c>
      <c r="D26" s="67" t="s">
        <v>27</v>
      </c>
      <c r="E26" s="67" t="s">
        <v>29</v>
      </c>
      <c r="F26" s="68" t="s">
        <v>31</v>
      </c>
      <c r="G26" s="67" t="s">
        <v>33</v>
      </c>
      <c r="H26" s="67" t="s">
        <v>35</v>
      </c>
      <c r="I26" s="67" t="s">
        <v>36</v>
      </c>
      <c r="J26" s="67" t="s">
        <v>39</v>
      </c>
      <c r="K26" s="67" t="s">
        <v>41</v>
      </c>
      <c r="L26" s="75"/>
      <c r="N26" s="85">
        <v>2</v>
      </c>
    </row>
    <row r="27" spans="2:14" ht="18" thickTop="1" thickBot="1" x14ac:dyDescent="0.25">
      <c r="C27" s="76" t="s">
        <v>50</v>
      </c>
      <c r="D27" s="77" t="s">
        <v>43</v>
      </c>
      <c r="E27" s="78" t="s">
        <v>44</v>
      </c>
      <c r="F27" s="78" t="s">
        <v>45</v>
      </c>
      <c r="G27" s="78" t="s">
        <v>46</v>
      </c>
      <c r="H27" s="79"/>
      <c r="I27" s="78" t="s">
        <v>47</v>
      </c>
      <c r="J27" s="79"/>
      <c r="K27" s="79"/>
      <c r="L27" s="80" t="s">
        <v>48</v>
      </c>
      <c r="N27">
        <f>SUM(N24:N26)</f>
        <v>615</v>
      </c>
    </row>
    <row r="28" spans="2:14" ht="16" x14ac:dyDescent="0.2">
      <c r="C28" s="23"/>
      <c r="D28" s="66"/>
      <c r="E28" s="23"/>
      <c r="F28" s="23"/>
      <c r="G28" s="23"/>
      <c r="I28" s="23"/>
      <c r="L28" s="23"/>
    </row>
    <row r="29" spans="2:14" ht="16" x14ac:dyDescent="0.2">
      <c r="B29" s="41" t="s">
        <v>52</v>
      </c>
      <c r="C29" s="23"/>
      <c r="D29" s="23"/>
      <c r="E29" s="24">
        <v>165</v>
      </c>
      <c r="F29" s="23" t="s">
        <v>53</v>
      </c>
      <c r="G29" s="23"/>
      <c r="I29" s="23"/>
      <c r="L29" s="23"/>
    </row>
    <row r="30" spans="2:14" ht="16" x14ac:dyDescent="0.2">
      <c r="B30" s="41"/>
      <c r="C30" s="23"/>
      <c r="D30" s="23"/>
      <c r="E30" s="24"/>
      <c r="F30" s="23"/>
      <c r="G30" s="23"/>
      <c r="I30" s="23"/>
      <c r="L30" s="23"/>
    </row>
    <row r="31" spans="2:14" ht="16" x14ac:dyDescent="0.2">
      <c r="B31" s="41"/>
      <c r="C31" s="23"/>
      <c r="D31" s="23"/>
      <c r="E31" s="24"/>
      <c r="F31" s="23"/>
      <c r="G31" s="23"/>
      <c r="I31" s="23"/>
      <c r="L31" s="23"/>
    </row>
    <row r="32" spans="2:14" ht="16" x14ac:dyDescent="0.2">
      <c r="B32" s="41"/>
      <c r="C32" s="23"/>
      <c r="D32" s="23"/>
      <c r="E32" s="24"/>
      <c r="F32" s="23"/>
      <c r="G32" s="23"/>
      <c r="I32" s="23"/>
      <c r="L32" s="23"/>
    </row>
    <row r="33" spans="2:15" ht="16" x14ac:dyDescent="0.2">
      <c r="B33" s="41"/>
      <c r="C33" s="23"/>
      <c r="D33" s="23"/>
      <c r="E33" s="24"/>
      <c r="F33" s="23"/>
      <c r="G33" s="23"/>
      <c r="I33" s="23"/>
      <c r="L33" s="23"/>
    </row>
    <row r="34" spans="2:15" x14ac:dyDescent="0.2">
      <c r="D34" s="42">
        <v>1</v>
      </c>
      <c r="E34" s="42">
        <v>2</v>
      </c>
      <c r="F34" s="42">
        <v>3</v>
      </c>
      <c r="G34" s="42">
        <v>4</v>
      </c>
      <c r="H34" s="42">
        <v>5</v>
      </c>
      <c r="I34" s="42">
        <v>6</v>
      </c>
      <c r="J34" s="42">
        <v>7</v>
      </c>
      <c r="K34" s="42">
        <v>8</v>
      </c>
      <c r="L34" s="42">
        <v>9</v>
      </c>
      <c r="M34" s="42" t="s">
        <v>20</v>
      </c>
      <c r="N34" s="28"/>
      <c r="O34" s="50" t="s">
        <v>22</v>
      </c>
    </row>
    <row r="35" spans="2:15" ht="16" thickBot="1" x14ac:dyDescent="0.25">
      <c r="D35" s="26">
        <v>43901</v>
      </c>
      <c r="E35" s="26">
        <v>43929</v>
      </c>
      <c r="F35" s="26">
        <v>43964</v>
      </c>
      <c r="G35" s="26">
        <v>43990</v>
      </c>
      <c r="H35" s="26">
        <v>44020</v>
      </c>
      <c r="I35" s="26">
        <v>44055</v>
      </c>
      <c r="J35" s="26">
        <v>44076</v>
      </c>
      <c r="K35" s="26">
        <v>44109</v>
      </c>
      <c r="L35" s="44">
        <v>44137</v>
      </c>
      <c r="M35" s="26" t="s">
        <v>14</v>
      </c>
      <c r="N35" s="28"/>
      <c r="O35" s="26" t="s">
        <v>14</v>
      </c>
    </row>
    <row r="36" spans="2:15" ht="17" thickBot="1" x14ac:dyDescent="0.25">
      <c r="C36" s="35" t="s">
        <v>0</v>
      </c>
      <c r="D36" s="27">
        <v>691</v>
      </c>
      <c r="E36" s="27">
        <v>687</v>
      </c>
      <c r="F36" s="27">
        <v>677</v>
      </c>
      <c r="G36" s="27">
        <v>664</v>
      </c>
      <c r="H36" s="27">
        <v>664</v>
      </c>
      <c r="I36" s="8">
        <v>651</v>
      </c>
      <c r="J36" s="8">
        <v>639</v>
      </c>
      <c r="K36" s="8">
        <v>628</v>
      </c>
      <c r="L36" s="56">
        <v>615</v>
      </c>
      <c r="M36" s="57">
        <f>D36-K36</f>
        <v>63</v>
      </c>
      <c r="N36" s="59"/>
      <c r="O36" s="51"/>
    </row>
    <row r="37" spans="2:15" ht="17" thickBot="1" x14ac:dyDescent="0.25">
      <c r="C37" s="36" t="s">
        <v>1</v>
      </c>
      <c r="D37" s="30">
        <v>120</v>
      </c>
      <c r="E37" s="30">
        <v>131</v>
      </c>
      <c r="F37" s="30">
        <v>102</v>
      </c>
      <c r="G37" s="30">
        <v>95</v>
      </c>
      <c r="H37" s="30">
        <v>95</v>
      </c>
      <c r="I37" s="31">
        <v>102</v>
      </c>
      <c r="J37" s="31">
        <v>97</v>
      </c>
      <c r="K37" s="33">
        <v>102</v>
      </c>
      <c r="L37" s="56">
        <v>99</v>
      </c>
      <c r="M37" s="57">
        <f t="shared" ref="M37:M45" si="2">D37-K37</f>
        <v>18</v>
      </c>
      <c r="N37" s="59"/>
      <c r="O37" s="51"/>
    </row>
    <row r="38" spans="2:15" ht="20" thickBot="1" x14ac:dyDescent="0.3">
      <c r="C38" s="37"/>
      <c r="D38" s="32">
        <f t="shared" ref="D38:J38" si="3">D36-D37</f>
        <v>571</v>
      </c>
      <c r="E38" s="32">
        <f t="shared" si="3"/>
        <v>556</v>
      </c>
      <c r="F38" s="32">
        <f t="shared" si="3"/>
        <v>575</v>
      </c>
      <c r="G38" s="32">
        <f t="shared" si="3"/>
        <v>569</v>
      </c>
      <c r="H38" s="32">
        <f t="shared" si="3"/>
        <v>569</v>
      </c>
      <c r="I38" s="32">
        <f t="shared" si="3"/>
        <v>549</v>
      </c>
      <c r="J38" s="32">
        <f t="shared" si="3"/>
        <v>542</v>
      </c>
      <c r="K38" s="32">
        <f>K36-K37</f>
        <v>526</v>
      </c>
      <c r="L38" s="56">
        <f>L36-L37</f>
        <v>516</v>
      </c>
      <c r="M38" s="57">
        <f t="shared" si="2"/>
        <v>45</v>
      </c>
      <c r="N38" s="60"/>
      <c r="O38" s="51"/>
    </row>
    <row r="39" spans="2:15" ht="17" thickBot="1" x14ac:dyDescent="0.25">
      <c r="C39" s="82" t="s">
        <v>3</v>
      </c>
      <c r="D39" s="34">
        <v>40</v>
      </c>
      <c r="E39" s="28">
        <v>36</v>
      </c>
      <c r="F39" s="28">
        <v>24</v>
      </c>
      <c r="G39" s="28">
        <v>20</v>
      </c>
      <c r="H39" s="28">
        <v>20</v>
      </c>
      <c r="I39" s="13">
        <v>14</v>
      </c>
      <c r="J39" s="13">
        <v>10</v>
      </c>
      <c r="K39" s="62">
        <v>8</v>
      </c>
      <c r="L39" s="56">
        <v>3</v>
      </c>
      <c r="M39" s="58">
        <f t="shared" si="2"/>
        <v>32</v>
      </c>
      <c r="N39" s="60"/>
      <c r="O39" s="52"/>
    </row>
    <row r="40" spans="2:15" ht="17" thickBot="1" x14ac:dyDescent="0.25">
      <c r="C40" s="82" t="s">
        <v>4</v>
      </c>
      <c r="D40" s="34">
        <v>471</v>
      </c>
      <c r="E40" s="28">
        <v>473</v>
      </c>
      <c r="F40" s="28">
        <v>475</v>
      </c>
      <c r="G40" s="28">
        <v>471</v>
      </c>
      <c r="H40" s="28">
        <v>471</v>
      </c>
      <c r="I40" s="13">
        <v>468</v>
      </c>
      <c r="J40" s="13">
        <v>462</v>
      </c>
      <c r="K40" s="62">
        <v>453</v>
      </c>
      <c r="L40" s="45">
        <v>446</v>
      </c>
      <c r="M40" s="54">
        <f t="shared" si="2"/>
        <v>18</v>
      </c>
      <c r="N40" s="28"/>
      <c r="O40" s="55"/>
    </row>
    <row r="41" spans="2:15" ht="17" thickBot="1" x14ac:dyDescent="0.25">
      <c r="C41" s="82" t="s">
        <v>5</v>
      </c>
      <c r="D41" s="34">
        <v>6</v>
      </c>
      <c r="E41" s="28">
        <v>6</v>
      </c>
      <c r="F41" s="28">
        <v>5</v>
      </c>
      <c r="G41" s="28">
        <v>5</v>
      </c>
      <c r="H41" s="28">
        <v>5</v>
      </c>
      <c r="I41" s="13">
        <v>5</v>
      </c>
      <c r="J41" s="13">
        <v>5</v>
      </c>
      <c r="K41" s="62">
        <v>5</v>
      </c>
      <c r="L41" s="45">
        <v>5</v>
      </c>
      <c r="M41" s="54">
        <f t="shared" si="2"/>
        <v>1</v>
      </c>
      <c r="N41" s="28"/>
      <c r="O41" s="55"/>
    </row>
    <row r="42" spans="2:15" ht="17" thickBot="1" x14ac:dyDescent="0.25">
      <c r="C42" s="82" t="s">
        <v>6</v>
      </c>
      <c r="D42" s="34">
        <v>6</v>
      </c>
      <c r="E42" s="28">
        <v>6</v>
      </c>
      <c r="F42" s="28">
        <v>6</v>
      </c>
      <c r="G42" s="28">
        <v>6</v>
      </c>
      <c r="H42" s="28">
        <v>6</v>
      </c>
      <c r="I42" s="13">
        <v>6</v>
      </c>
      <c r="J42" s="13">
        <v>6</v>
      </c>
      <c r="K42" s="62">
        <v>6</v>
      </c>
      <c r="L42" s="45">
        <v>5</v>
      </c>
      <c r="M42" s="48">
        <f t="shared" si="2"/>
        <v>0</v>
      </c>
      <c r="O42" s="51"/>
    </row>
    <row r="43" spans="2:15" ht="17" thickBot="1" x14ac:dyDescent="0.25">
      <c r="C43" s="82" t="s">
        <v>7</v>
      </c>
      <c r="D43" s="34">
        <v>144</v>
      </c>
      <c r="E43" s="28">
        <v>143</v>
      </c>
      <c r="F43" s="28">
        <v>142</v>
      </c>
      <c r="G43" s="28">
        <v>139</v>
      </c>
      <c r="H43" s="28">
        <v>139</v>
      </c>
      <c r="I43" s="13">
        <v>138</v>
      </c>
      <c r="J43" s="13">
        <v>138</v>
      </c>
      <c r="K43" s="62">
        <v>138</v>
      </c>
      <c r="L43" s="45">
        <v>138</v>
      </c>
      <c r="M43" s="48">
        <f t="shared" si="2"/>
        <v>6</v>
      </c>
      <c r="O43" s="51"/>
    </row>
    <row r="44" spans="2:15" ht="17" thickBot="1" x14ac:dyDescent="0.25">
      <c r="C44" s="82" t="s">
        <v>8</v>
      </c>
      <c r="D44" s="34">
        <v>24</v>
      </c>
      <c r="E44" s="28">
        <v>23</v>
      </c>
      <c r="F44" s="28">
        <v>25</v>
      </c>
      <c r="G44" s="28">
        <v>23</v>
      </c>
      <c r="H44" s="28">
        <v>23</v>
      </c>
      <c r="I44" s="13">
        <v>20</v>
      </c>
      <c r="J44" s="13">
        <v>18</v>
      </c>
      <c r="K44" s="62">
        <v>18</v>
      </c>
      <c r="L44" s="47">
        <v>18</v>
      </c>
      <c r="M44" s="48">
        <f t="shared" si="2"/>
        <v>6</v>
      </c>
      <c r="O44" s="51"/>
    </row>
    <row r="45" spans="2:15" ht="21" thickTop="1" thickBot="1" x14ac:dyDescent="0.3">
      <c r="C45" s="1"/>
      <c r="D45" s="39">
        <f>SUM(D39:D44)</f>
        <v>691</v>
      </c>
      <c r="E45" s="38">
        <v>687</v>
      </c>
      <c r="F45" s="38">
        <f t="shared" ref="F45:K45" si="4">SUM(F39:F44)</f>
        <v>677</v>
      </c>
      <c r="G45" s="38">
        <f t="shared" si="4"/>
        <v>664</v>
      </c>
      <c r="H45" s="38">
        <f t="shared" si="4"/>
        <v>664</v>
      </c>
      <c r="I45" s="38">
        <f t="shared" si="4"/>
        <v>651</v>
      </c>
      <c r="J45" s="38">
        <f t="shared" si="4"/>
        <v>639</v>
      </c>
      <c r="K45" s="63">
        <f t="shared" si="4"/>
        <v>628</v>
      </c>
      <c r="L45" s="46">
        <f>SUM(L39:L44)</f>
        <v>615</v>
      </c>
      <c r="M45" s="49">
        <f t="shared" si="2"/>
        <v>63</v>
      </c>
      <c r="O45" s="52"/>
    </row>
    <row r="46" spans="2:15" x14ac:dyDescent="0.2">
      <c r="C46" s="29"/>
      <c r="D46" s="29"/>
      <c r="E46" s="29"/>
      <c r="F46" s="29"/>
    </row>
    <row r="47" spans="2:15" ht="16" x14ac:dyDescent="0.2">
      <c r="C47" s="83" t="s">
        <v>55</v>
      </c>
      <c r="D47" s="29"/>
      <c r="E47" s="84">
        <f t="shared" ref="E47:K47" si="5">D36-E36</f>
        <v>4</v>
      </c>
      <c r="F47" s="84">
        <f t="shared" si="5"/>
        <v>10</v>
      </c>
      <c r="G47" s="84">
        <f t="shared" si="5"/>
        <v>13</v>
      </c>
      <c r="H47" s="84">
        <f t="shared" si="5"/>
        <v>0</v>
      </c>
      <c r="I47" s="84">
        <f t="shared" si="5"/>
        <v>13</v>
      </c>
      <c r="J47" s="84">
        <f t="shared" si="5"/>
        <v>12</v>
      </c>
      <c r="K47" s="84">
        <f t="shared" si="5"/>
        <v>11</v>
      </c>
      <c r="L47" s="23"/>
      <c r="M47" s="84">
        <f>SUM(E47:L47)</f>
        <v>63</v>
      </c>
    </row>
    <row r="48" spans="2:15" x14ac:dyDescent="0.2">
      <c r="C48" s="29"/>
      <c r="D48" s="29"/>
      <c r="E48" s="29"/>
      <c r="F48" s="29"/>
    </row>
  </sheetData>
  <pageMargins left="0.7" right="0.7" top="0.75" bottom="0.75" header="0.3" footer="0.3"/>
  <pageSetup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ASQ Section 0511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Membership202011.xlsx</dc:title>
  <dc:subject>ASQ Section 0511 November 2020 Membership Report</dc:subject>
  <dc:creator>William Eastham</dc:creator>
  <cp:keywords/>
  <dc:description/>
  <cp:lastModifiedBy>jmp</cp:lastModifiedBy>
  <cp:lastPrinted>2020-11-11T17:47:33Z</cp:lastPrinted>
  <dcterms:created xsi:type="dcterms:W3CDTF">2020-07-08T18:32:01Z</dcterms:created>
  <dcterms:modified xsi:type="dcterms:W3CDTF">2020-11-11T17:55:55Z</dcterms:modified>
  <cp:category>Membership Report</cp:category>
</cp:coreProperties>
</file>